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7235" windowHeight="9045" activeTab="0"/>
  </bookViews>
  <sheets>
    <sheet name="Sheet1" sheetId="1" r:id="rId1"/>
    <sheet name="Sheet2" sheetId="2" r:id="rId2"/>
    <sheet name="Sheet3" sheetId="3" r:id="rId3"/>
  </sheets>
  <definedNames>
    <definedName name="_xlnm.Print_Area" localSheetId="0">'Sheet1'!$A$7:$H$51</definedName>
  </definedNames>
  <calcPr fullCalcOnLoad="1"/>
</workbook>
</file>

<file path=xl/sharedStrings.xml><?xml version="1.0" encoding="utf-8"?>
<sst xmlns="http://schemas.openxmlformats.org/spreadsheetml/2006/main" count="137" uniqueCount="77">
  <si>
    <t>報告書名</t>
  </si>
  <si>
    <t>ページ数</t>
  </si>
  <si>
    <t>平成16年度食品トレーサビリティセミナー成果報告書（平成17年3月）</t>
  </si>
  <si>
    <t>トレーサビリティ導入促進事業実施地区概況調査報告書（平成17年3月）</t>
  </si>
  <si>
    <t>貝類（カキ・ホタテ）のトレーサビリティシステムガイドライン作成業務報告書（平成17年3月）</t>
  </si>
  <si>
    <t>トレーサビリティシステム開発実証事業事後調査報告書（平成18年3月）　　　　　　　　　　　</t>
  </si>
  <si>
    <t>パンフレット「養殖魚のトレーサビリティシステムガイドラインのご紹介」（平成18年3月）　　</t>
  </si>
  <si>
    <t>パンフレット「海苔のトレーサビリティシステム導入の手引きのご紹介」（平成18年3月）　　　</t>
  </si>
  <si>
    <t>食品トレーサビリティシステム第三者認証検討業務報告書（平成18年3月）　　　　　　　　　</t>
  </si>
  <si>
    <t>食品トレーサビリティシステム専門家育成カリキュラム指針策定事業報告書（平成18年3月）　　</t>
  </si>
  <si>
    <t>ノルウェーにおける水産物トレーサビリティシステム実態調査報告書（平成18年3月）　　　　　</t>
  </si>
  <si>
    <t>食品トレーサビリティシステムにおける相互運用性に関する調査報告書（平成18年3月）　　　　</t>
  </si>
  <si>
    <t>トレーサビリティシステム導入事例集　第２集（平成18年3月）　　　　　　　　　　　　　　　</t>
  </si>
  <si>
    <t>①
注文
部数</t>
  </si>
  <si>
    <t>重量(g)</t>
  </si>
  <si>
    <t>パンフレット「ユビキタス・コンピューティングで食品の信頼の確立を！」
（平成18年3月・（社）農協流通研究所）</t>
  </si>
  <si>
    <t>ご住所：〒</t>
  </si>
  <si>
    <t>お電話番号・FAX番号：</t>
  </si>
  <si>
    <t>②送付先（※名刺添付でも可。）</t>
  </si>
  <si>
    <t>パンフレット「トレーサビリティはもう常識！」（平成19年3月・（社）農協流通研究所）</t>
  </si>
  <si>
    <t>システム連携に向けた食品識別ルール検討報告書(平成19年3月)</t>
  </si>
  <si>
    <t>△</t>
  </si>
  <si>
    <t>食品トレーサビリティシステム第三者認証検討業務報告書（平成19年3月）　　　</t>
  </si>
  <si>
    <t>平成18年度ユビキタス食の安全・安心システム開発事業業務報告書（平成19年3月）</t>
  </si>
  <si>
    <t>食品トレーサビリティのための識別記号の付与と読み取りの現状調査－調査報告書－
（平成19年3月・委託先；株式会社三菱総合研究所）</t>
  </si>
  <si>
    <t>e-mail：</t>
  </si>
  <si>
    <t>食品トレーサビリティシステム第三者認証検討委員会報告書（平成20年3月）</t>
  </si>
  <si>
    <t>鶏肉トレーサビリティシステム導入の手引き（平成20年3月）</t>
  </si>
  <si>
    <t>豚肉トレーサビリティシステム導入の手引き（平成20年3月）</t>
  </si>
  <si>
    <t>平成19年度ユビキタス食の安全・安心システム開発事業業務報告書(平成20年3月)
※システム連携研究部会報告書、遡及・追跡テスト報告書、成果報告会報告書を含む</t>
  </si>
  <si>
    <t>トレーサビリティシステム導入事例集　第３集（平成19年3月）</t>
  </si>
  <si>
    <t>トレーサビリティシステム導入事例集　第４集（平成20年3月）</t>
  </si>
  <si>
    <t>平成17年度ユビキタス食の安全・安心システム開発事業業務報告書（平成18年3月）　　　　　　　　　</t>
  </si>
  <si>
    <t>平成16年度トレーサビリティ導入促進事業実施地区概況調査報告書（平成18年3月）　　　　　</t>
  </si>
  <si>
    <t>平成17年小売業者からの食品の遡及可能性調査報告書（平成18年3月）　　　　　　　　　　　</t>
  </si>
  <si>
    <t>トレーサビリティシステム導入事例集　（平成17年3月）</t>
  </si>
  <si>
    <t>×コピー有料</t>
  </si>
  <si>
    <t>★申し込みの流れ</t>
  </si>
  <si>
    <t>食品の情報開示に対する消費者のニーズと行動に関する調査報告書(平成19年3月)</t>
  </si>
  <si>
    <t>トレーサビリティ導入実施概況調査報告書(平成17年度)(平成19年3月)</t>
  </si>
  <si>
    <t>御社名・所属・部署：</t>
  </si>
  <si>
    <t>①ご希望の報告書およびパンフレットの注文部数を入力してください。重量および切手料金が計算されます。</t>
  </si>
  <si>
    <t>　申し込み用紙をプリントアウトし、手書きでご記入いただいても構いません。ただし、切手料金はご自身で計算してください。</t>
  </si>
  <si>
    <t>③必要料金分の切手をご用意ください。※「ゼロからわかる食品のトレーサビリティ」のみ有料です。本体料金分の切手を送料とともに同封してください。</t>
  </si>
  <si>
    <t>④申し込み用紙と切手を封書にて下記申し込み先までお送りください。</t>
  </si>
  <si>
    <t>重量
合計
g</t>
  </si>
  <si>
    <t>本体料金合計
（円）</t>
  </si>
  <si>
    <t>送料は、</t>
  </si>
  <si>
    <t>本体料金合計は、</t>
  </si>
  <si>
    <t>報告書重量</t>
  </si>
  <si>
    <t>合計</t>
  </si>
  <si>
    <t>食品トレーサビリティシステム導入の手引き(平成19年3月第2版・平成20年3月第2版第2刷)</t>
  </si>
  <si>
    <t>在庫状況
○：在庫あり
△：在庫僅少
×：在庫なし</t>
  </si>
  <si>
    <t>平成17年度横断的組織によるトレーサビリティシステム基本構想策定支援プログラム
成果報告書(平成18年3月）</t>
  </si>
  <si>
    <t>パンフレット「知っておきたい食品のトレーサビリティ」
（平成16年10月・（社）日本農林規格協会）</t>
  </si>
  <si>
    <t>パンフレット「貝類（カキ・ホタテ）のトレーサビリティシステムガイドライン」のご紹介
（平成17年3月）</t>
  </si>
  <si>
    <t>トレーサビリティ関連の報告書等　申込用紙（切手での先払い・ゆうメール用）</t>
  </si>
  <si>
    <t>△</t>
  </si>
  <si>
    <t>-</t>
  </si>
  <si>
    <t>手引き・ガイドライン</t>
  </si>
  <si>
    <t>分類</t>
  </si>
  <si>
    <t>調査報告書</t>
  </si>
  <si>
    <t>プロジェクト報告書</t>
  </si>
  <si>
    <t>普及教材</t>
  </si>
  <si>
    <t>ブックレット「ゼロからわかる食品のトレーサビリティ」第２刷（平成20年3月）
※有料（１部150円）※</t>
  </si>
  <si>
    <t>CD-R「ゼロからわかる食品のトレーサビリティ」高精細PDF版(80MB)　※有料（１部１000円）※</t>
  </si>
  <si>
    <t>ご氏名：</t>
  </si>
  <si>
    <t>③必要な切手料金は、</t>
  </si>
  <si>
    <t>です</t>
  </si>
  <si>
    <t>-</t>
  </si>
  <si>
    <t>NG</t>
  </si>
  <si>
    <t>△</t>
  </si>
  <si>
    <t>△</t>
  </si>
  <si>
    <r>
      <t>④（一社）食品需給研究センター　深澤　行 ＞＞　FAX：０３－５５６７－１９６０　　</t>
    </r>
    <r>
      <rPr>
        <b/>
        <sz val="10"/>
        <rFont val="ＭＳ Ｐゴシック"/>
        <family val="3"/>
      </rPr>
      <t>お問い合わせTEL：03-5567-199１</t>
    </r>
  </si>
  <si>
    <t>○</t>
  </si>
  <si>
    <t>○</t>
  </si>
  <si>
    <t>②ご送付先を記入し（名刺添付も可）、申し込み用紙をプリントアウトしてください。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</si>
</sst>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b/>
      <sz val="10"/>
      <name val="ＭＳ Ｐゴシック"/>
      <family val="3"/>
    </font>
    <font>
      <b/>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n"/>
      <bottom style="thin"/>
    </border>
    <border>
      <left style="thin"/>
      <right>
        <color indexed="63"/>
      </right>
      <top style="thin"/>
      <bottom style="thin"/>
    </border>
    <border>
      <left style="thin"/>
      <right>
        <color indexed="63"/>
      </right>
      <top>
        <color indexed="63"/>
      </top>
      <bottom style="thin"/>
    </border>
    <border>
      <left style="thick"/>
      <right style="thick"/>
      <top>
        <color indexed="63"/>
      </top>
      <bottom style="thin"/>
    </border>
    <border>
      <left style="thin"/>
      <right style="thin"/>
      <top style="thin"/>
      <bottom style="thin"/>
    </border>
    <border>
      <left style="thick"/>
      <right style="thin"/>
      <top style="thin"/>
      <bottom style="thin"/>
    </border>
    <border>
      <left>
        <color indexed="63"/>
      </left>
      <right style="thin"/>
      <top>
        <color indexed="63"/>
      </top>
      <bottom>
        <color indexed="63"/>
      </bottom>
    </border>
    <border>
      <left style="thick"/>
      <right style="thin"/>
      <top style="thin"/>
      <bottom>
        <color indexed="63"/>
      </bottom>
    </border>
    <border>
      <left>
        <color indexed="63"/>
      </left>
      <right style="thin"/>
      <top style="thin"/>
      <bottom style="thin"/>
    </border>
    <border>
      <left style="thick"/>
      <right style="thin"/>
      <top>
        <color indexed="63"/>
      </top>
      <bottom style="thin"/>
    </border>
    <border>
      <left style="thick"/>
      <right style="thick"/>
      <top style="thick"/>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ck"/>
      <right style="thin"/>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ck"/>
      <right style="thin"/>
      <top style="thin"/>
      <bottom style="medium"/>
    </border>
    <border>
      <left style="thin"/>
      <right style="medium"/>
      <top style="thin"/>
      <bottom style="medium"/>
    </border>
    <border>
      <left style="medium"/>
      <right style="medium"/>
      <top style="medium"/>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medium"/>
    </border>
    <border>
      <left style="thick"/>
      <right style="thick"/>
      <top style="thick"/>
      <bottom style="thick"/>
    </border>
    <border>
      <left style="thick"/>
      <right style="thick"/>
      <top>
        <color indexed="63"/>
      </top>
      <bottom style="thick"/>
    </border>
    <border>
      <left style="thick"/>
      <right style="thick"/>
      <top style="thick"/>
      <bottom style="thin"/>
    </border>
    <border>
      <left style="thick"/>
      <right style="thick"/>
      <top style="thin"/>
      <bottom>
        <color indexed="63"/>
      </bottom>
    </border>
    <border>
      <left style="thick"/>
      <right style="thick"/>
      <top style="thin"/>
      <bottom style="thick"/>
    </border>
    <border>
      <left style="medium"/>
      <right style="medium"/>
      <top>
        <color indexed="63"/>
      </top>
      <bottom>
        <color indexed="63"/>
      </bottom>
    </border>
    <border>
      <left style="medium"/>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103">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0" xfId="0" applyFill="1" applyAlignment="1">
      <alignment vertical="center"/>
    </xf>
    <xf numFmtId="0" fontId="0" fillId="0" borderId="0" xfId="0" applyFont="1" applyAlignment="1">
      <alignment/>
    </xf>
    <xf numFmtId="0" fontId="0" fillId="0" borderId="0" xfId="0" applyBorder="1" applyAlignment="1">
      <alignment/>
    </xf>
    <xf numFmtId="0" fontId="0" fillId="33" borderId="0" xfId="0" applyFill="1" applyAlignment="1">
      <alignment vertical="center"/>
    </xf>
    <xf numFmtId="0" fontId="0" fillId="0" borderId="0" xfId="0" applyAlignment="1">
      <alignment/>
    </xf>
    <xf numFmtId="0" fontId="2" fillId="0" borderId="0" xfId="0" applyFont="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10" xfId="0" applyFont="1" applyFill="1" applyBorder="1" applyAlignment="1">
      <alignment horizontal="center" vertical="center"/>
    </xf>
    <xf numFmtId="0" fontId="0" fillId="0" borderId="0" xfId="0" applyFill="1" applyAlignment="1">
      <alignment/>
    </xf>
    <xf numFmtId="0" fontId="7" fillId="0" borderId="10" xfId="0" applyFont="1" applyFill="1" applyBorder="1" applyAlignment="1">
      <alignment horizontal="center" vertical="center" wrapText="1"/>
    </xf>
    <xf numFmtId="0" fontId="2" fillId="34"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 fillId="0" borderId="0" xfId="0" applyFont="1" applyAlignment="1">
      <alignment horizontal="left"/>
    </xf>
    <xf numFmtId="0" fontId="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Alignment="1">
      <alignment horizontal="left"/>
    </xf>
    <xf numFmtId="0" fontId="7" fillId="0" borderId="0" xfId="0" applyFont="1" applyFill="1" applyBorder="1" applyAlignment="1">
      <alignment/>
    </xf>
    <xf numFmtId="0" fontId="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0" fillId="0" borderId="13"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0" fillId="34" borderId="15" xfId="0" applyFont="1" applyFill="1" applyBorder="1" applyAlignment="1">
      <alignment horizontal="right" vertical="center"/>
    </xf>
    <xf numFmtId="0" fontId="0" fillId="34" borderId="1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alignment vertical="center"/>
    </xf>
    <xf numFmtId="0" fontId="0" fillId="0" borderId="15" xfId="0" applyFont="1" applyFill="1" applyBorder="1" applyAlignment="1">
      <alignment vertical="center"/>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right"/>
    </xf>
    <xf numFmtId="0" fontId="3" fillId="0" borderId="0" xfId="0" applyFont="1" applyAlignment="1">
      <alignment horizontal="right"/>
    </xf>
    <xf numFmtId="0" fontId="0" fillId="0" borderId="15" xfId="0" applyFont="1" applyFill="1" applyBorder="1" applyAlignment="1">
      <alignment horizontal="right" vertical="center"/>
    </xf>
    <xf numFmtId="0" fontId="2" fillId="0" borderId="0" xfId="0" applyFont="1" applyAlignment="1">
      <alignment horizontal="right"/>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0" fillId="34" borderId="19" xfId="0" applyFont="1" applyFill="1" applyBorder="1" applyAlignment="1">
      <alignment horizontal="right" vertical="center"/>
    </xf>
    <xf numFmtId="0" fontId="4" fillId="0" borderId="20" xfId="0" applyFont="1" applyFill="1" applyBorder="1" applyAlignment="1">
      <alignment horizontal="center" vertical="center" wrapText="1"/>
    </xf>
    <xf numFmtId="0" fontId="3" fillId="0" borderId="21" xfId="0" applyFont="1" applyBorder="1" applyAlignment="1">
      <alignment horizontal="center" vertical="center" textRotation="255"/>
    </xf>
    <xf numFmtId="0" fontId="3" fillId="0" borderId="22" xfId="0" applyFont="1" applyFill="1" applyBorder="1" applyAlignment="1">
      <alignment horizontal="center" vertical="center"/>
    </xf>
    <xf numFmtId="0" fontId="3" fillId="0" borderId="23" xfId="0" applyFont="1" applyFill="1" applyBorder="1" applyAlignment="1">
      <alignment horizontal="center" vertical="top" textRotation="255"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2" fillId="34" borderId="28" xfId="0" applyFont="1" applyFill="1" applyBorder="1" applyAlignment="1">
      <alignment horizontal="left" vertical="center" wrapText="1"/>
    </xf>
    <xf numFmtId="0" fontId="0" fillId="34" borderId="29" xfId="0" applyFont="1" applyFill="1" applyBorder="1" applyAlignment="1">
      <alignment horizontal="right" vertical="center"/>
    </xf>
    <xf numFmtId="0" fontId="0" fillId="34" borderId="30" xfId="0" applyNumberFormat="1" applyFont="1" applyFill="1" applyBorder="1" applyAlignment="1">
      <alignment horizontal="right" vertical="center"/>
    </xf>
    <xf numFmtId="0" fontId="0" fillId="0" borderId="31" xfId="0" applyBorder="1" applyAlignment="1">
      <alignment/>
    </xf>
    <xf numFmtId="0" fontId="2" fillId="0" borderId="14" xfId="0" applyFont="1" applyFill="1" applyBorder="1" applyAlignment="1">
      <alignment horizontal="left" vertical="center"/>
    </xf>
    <xf numFmtId="0" fontId="2" fillId="34" borderId="11"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8" xfId="0" applyFont="1" applyFill="1" applyBorder="1" applyAlignment="1">
      <alignment horizontal="right" vertical="center"/>
    </xf>
    <xf numFmtId="0" fontId="0" fillId="34" borderId="27" xfId="0" applyNumberFormat="1" applyFont="1" applyFill="1" applyBorder="1" applyAlignment="1">
      <alignment horizontal="right" vertical="center"/>
    </xf>
    <xf numFmtId="0" fontId="7" fillId="0" borderId="0" xfId="0" applyFont="1" applyBorder="1" applyAlignment="1">
      <alignment/>
    </xf>
    <xf numFmtId="0" fontId="3"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34" borderId="14"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5" fontId="10" fillId="0" borderId="35" xfId="0" applyNumberFormat="1" applyFont="1" applyBorder="1" applyAlignment="1">
      <alignment/>
    </xf>
    <xf numFmtId="0" fontId="0" fillId="34" borderId="36" xfId="0" applyFont="1" applyFill="1" applyBorder="1" applyAlignment="1">
      <alignment horizontal="center" vertical="center" wrapText="1"/>
    </xf>
    <xf numFmtId="0" fontId="0" fillId="0" borderId="37" xfId="0" applyBorder="1" applyAlignment="1">
      <alignment/>
    </xf>
    <xf numFmtId="0" fontId="0" fillId="0" borderId="10" xfId="0" applyFill="1" applyBorder="1" applyAlignment="1">
      <alignment/>
    </xf>
    <xf numFmtId="0" fontId="0" fillId="0" borderId="38" xfId="0" applyBorder="1" applyAlignment="1">
      <alignment/>
    </xf>
    <xf numFmtId="0" fontId="0" fillId="0" borderId="39" xfId="0" applyBorder="1" applyAlignment="1">
      <alignment/>
    </xf>
    <xf numFmtId="0" fontId="0" fillId="0" borderId="40" xfId="0" applyFont="1" applyBorder="1" applyAlignment="1">
      <alignment/>
    </xf>
    <xf numFmtId="0" fontId="10" fillId="0" borderId="40" xfId="0" applyNumberFormat="1" applyFont="1" applyBorder="1" applyAlignment="1">
      <alignment/>
    </xf>
    <xf numFmtId="0" fontId="10" fillId="0" borderId="41" xfId="0" applyNumberFormat="1" applyFont="1" applyBorder="1" applyAlignment="1">
      <alignment/>
    </xf>
    <xf numFmtId="0" fontId="11" fillId="0" borderId="0" xfId="0" applyFont="1" applyAlignment="1">
      <alignment horizontal="center"/>
    </xf>
    <xf numFmtId="0" fontId="11" fillId="0" borderId="0" xfId="0" applyFont="1" applyAlignment="1">
      <alignment/>
    </xf>
    <xf numFmtId="0" fontId="3" fillId="0" borderId="42" xfId="0" applyFont="1"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3" fillId="0" borderId="43" xfId="0" applyFont="1" applyBorder="1" applyAlignment="1">
      <alignment horizontal="center" vertical="center" textRotation="255"/>
    </xf>
    <xf numFmtId="0" fontId="3" fillId="0" borderId="45" xfId="0" applyFont="1" applyBorder="1" applyAlignment="1">
      <alignment horizontal="center" vertical="center" textRotation="255"/>
    </xf>
    <xf numFmtId="0" fontId="2" fillId="34" borderId="0" xfId="0" applyFont="1" applyFill="1" applyBorder="1" applyAlignment="1">
      <alignment horizontal="left" vertical="center" wrapText="1"/>
    </xf>
    <xf numFmtId="0" fontId="0" fillId="0" borderId="0" xfId="0"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0" fontId="3" fillId="0" borderId="44" xfId="0" applyFont="1" applyBorder="1" applyAlignment="1">
      <alignment horizontal="center" vertical="center" textRotation="255"/>
    </xf>
    <xf numFmtId="0" fontId="3" fillId="0" borderId="46" xfId="0" applyFont="1" applyBorder="1" applyAlignment="1">
      <alignment horizontal="center" vertical="center" textRotation="255"/>
    </xf>
    <xf numFmtId="0" fontId="0" fillId="0" borderId="46" xfId="0" applyBorder="1" applyAlignment="1">
      <alignment horizontal="center" vertical="center" textRotation="255"/>
    </xf>
    <xf numFmtId="0" fontId="45" fillId="0" borderId="0" xfId="0" applyFont="1" applyBorder="1" applyAlignment="1">
      <alignment horizontal="center"/>
    </xf>
    <xf numFmtId="0" fontId="45"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B6" sqref="B6"/>
    </sheetView>
  </sheetViews>
  <sheetFormatPr defaultColWidth="9.00390625" defaultRowHeight="13.5"/>
  <cols>
    <col min="1" max="1" width="3.50390625" style="0" customWidth="1"/>
    <col min="2" max="2" width="71.25390625" style="7" customWidth="1"/>
    <col min="3" max="3" width="3.75390625" style="0" customWidth="1"/>
    <col min="4" max="4" width="9.625" style="0" customWidth="1"/>
    <col min="5" max="5" width="4.75390625" style="0" customWidth="1"/>
    <col min="6" max="6" width="4.875" style="2" customWidth="1"/>
    <col min="7" max="7" width="7.875" style="0" customWidth="1"/>
    <col min="8" max="8" width="6.00390625" style="0" customWidth="1"/>
    <col min="9" max="9" width="3.375" style="0" customWidth="1"/>
    <col min="12" max="12" width="4.25390625" style="0" customWidth="1"/>
  </cols>
  <sheetData>
    <row r="1" ht="13.5">
      <c r="B1" s="25" t="s">
        <v>37</v>
      </c>
    </row>
    <row r="2" ht="13.5">
      <c r="B2" s="25" t="s">
        <v>41</v>
      </c>
    </row>
    <row r="3" ht="13.5">
      <c r="B3" s="26" t="s">
        <v>42</v>
      </c>
    </row>
    <row r="4" ht="13.5">
      <c r="B4" s="26" t="s">
        <v>76</v>
      </c>
    </row>
    <row r="5" ht="13.5">
      <c r="B5" s="26" t="s">
        <v>43</v>
      </c>
    </row>
    <row r="6" ht="13.5">
      <c r="B6" s="26" t="s">
        <v>44</v>
      </c>
    </row>
    <row r="7" spans="2:8" s="1" customFormat="1" ht="23.25" customHeight="1" thickBot="1">
      <c r="B7" s="95" t="s">
        <v>56</v>
      </c>
      <c r="C7" s="96"/>
      <c r="D7" s="96"/>
      <c r="E7" s="96"/>
      <c r="F7" s="96"/>
      <c r="G7" s="97"/>
      <c r="H7" s="97"/>
    </row>
    <row r="8" spans="1:8" s="1" customFormat="1" ht="49.5" customHeight="1" thickBot="1" thickTop="1">
      <c r="A8" s="49" t="s">
        <v>60</v>
      </c>
      <c r="B8" s="50" t="s">
        <v>0</v>
      </c>
      <c r="C8" s="51" t="s">
        <v>1</v>
      </c>
      <c r="D8" s="52" t="s">
        <v>52</v>
      </c>
      <c r="E8" s="53" t="s">
        <v>14</v>
      </c>
      <c r="F8" s="48" t="s">
        <v>13</v>
      </c>
      <c r="G8" s="54" t="s">
        <v>45</v>
      </c>
      <c r="H8" s="55" t="s">
        <v>46</v>
      </c>
    </row>
    <row r="9" spans="1:8" s="1" customFormat="1" ht="19.5" customHeight="1">
      <c r="A9" s="98" t="s">
        <v>59</v>
      </c>
      <c r="B9" s="17" t="s">
        <v>51</v>
      </c>
      <c r="C9" s="68">
        <v>80</v>
      </c>
      <c r="D9" s="69" t="s">
        <v>36</v>
      </c>
      <c r="E9" s="68">
        <v>232</v>
      </c>
      <c r="F9" s="27"/>
      <c r="G9" s="47">
        <f>E9*F9</f>
        <v>0</v>
      </c>
      <c r="H9" s="56" t="s">
        <v>58</v>
      </c>
    </row>
    <row r="10" spans="1:8" s="1" customFormat="1" ht="19.5" customHeight="1">
      <c r="A10" s="99"/>
      <c r="B10" s="15" t="s">
        <v>28</v>
      </c>
      <c r="C10" s="44">
        <v>71</v>
      </c>
      <c r="D10" s="44" t="s">
        <v>36</v>
      </c>
      <c r="E10" s="45">
        <v>213</v>
      </c>
      <c r="F10" s="13"/>
      <c r="G10" s="33">
        <f aca="true" t="shared" si="0" ref="G10:G38">E10*F10</f>
        <v>0</v>
      </c>
      <c r="H10" s="57" t="s">
        <v>58</v>
      </c>
    </row>
    <row r="11" spans="1:14" s="1" customFormat="1" ht="19.5" customHeight="1">
      <c r="A11" s="99"/>
      <c r="B11" s="28" t="s">
        <v>27</v>
      </c>
      <c r="C11" s="68">
        <v>74</v>
      </c>
      <c r="D11" s="44" t="s">
        <v>36</v>
      </c>
      <c r="E11" s="70">
        <v>227</v>
      </c>
      <c r="F11" s="21"/>
      <c r="G11" s="32">
        <f>E11*F11</f>
        <v>0</v>
      </c>
      <c r="H11" s="57" t="s">
        <v>58</v>
      </c>
      <c r="J11" s="93"/>
      <c r="K11" s="94"/>
      <c r="L11" s="14"/>
      <c r="M11" s="14"/>
      <c r="N11" s="14"/>
    </row>
    <row r="12" spans="1:8" s="1" customFormat="1" ht="19.5" customHeight="1">
      <c r="A12" s="99"/>
      <c r="B12" s="16" t="s">
        <v>6</v>
      </c>
      <c r="C12" s="71">
        <v>8</v>
      </c>
      <c r="D12" s="44" t="s">
        <v>71</v>
      </c>
      <c r="E12" s="46">
        <v>35</v>
      </c>
      <c r="F12" s="30"/>
      <c r="G12" s="32">
        <f t="shared" si="0"/>
        <v>0</v>
      </c>
      <c r="H12" s="57" t="s">
        <v>58</v>
      </c>
    </row>
    <row r="13" spans="1:8" s="1" customFormat="1" ht="19.5" customHeight="1">
      <c r="A13" s="99"/>
      <c r="B13" s="16" t="s">
        <v>7</v>
      </c>
      <c r="C13" s="71">
        <v>8</v>
      </c>
      <c r="D13" s="71" t="s">
        <v>36</v>
      </c>
      <c r="E13" s="46">
        <v>35</v>
      </c>
      <c r="F13" s="30"/>
      <c r="G13" s="34">
        <f t="shared" si="0"/>
        <v>0</v>
      </c>
      <c r="H13" s="57" t="s">
        <v>58</v>
      </c>
    </row>
    <row r="14" spans="1:8" s="1" customFormat="1" ht="28.5" customHeight="1">
      <c r="A14" s="99"/>
      <c r="B14" s="16" t="s">
        <v>55</v>
      </c>
      <c r="C14" s="71">
        <v>4</v>
      </c>
      <c r="D14" s="71" t="s">
        <v>71</v>
      </c>
      <c r="E14" s="46">
        <v>20</v>
      </c>
      <c r="F14" s="30"/>
      <c r="G14" s="42">
        <f t="shared" si="0"/>
        <v>0</v>
      </c>
      <c r="H14" s="57" t="s">
        <v>58</v>
      </c>
    </row>
    <row r="15" spans="1:8" s="1" customFormat="1" ht="19.5" customHeight="1">
      <c r="A15" s="99" t="s">
        <v>61</v>
      </c>
      <c r="B15" s="16" t="s">
        <v>35</v>
      </c>
      <c r="C15" s="71">
        <v>81</v>
      </c>
      <c r="D15" s="71" t="s">
        <v>36</v>
      </c>
      <c r="E15" s="46">
        <v>305</v>
      </c>
      <c r="F15" s="30"/>
      <c r="G15" s="42">
        <f t="shared" si="0"/>
        <v>0</v>
      </c>
      <c r="H15" s="57" t="s">
        <v>58</v>
      </c>
    </row>
    <row r="16" spans="1:8" s="1" customFormat="1" ht="27.75" customHeight="1">
      <c r="A16" s="99"/>
      <c r="B16" s="16" t="s">
        <v>12</v>
      </c>
      <c r="C16" s="71">
        <v>67</v>
      </c>
      <c r="D16" s="71" t="s">
        <v>72</v>
      </c>
      <c r="E16" s="46">
        <v>260</v>
      </c>
      <c r="F16" s="30"/>
      <c r="G16" s="42">
        <f t="shared" si="0"/>
        <v>0</v>
      </c>
      <c r="H16" s="57" t="s">
        <v>58</v>
      </c>
    </row>
    <row r="17" spans="1:8" s="1" customFormat="1" ht="19.5" customHeight="1">
      <c r="A17" s="99"/>
      <c r="B17" s="16" t="s">
        <v>30</v>
      </c>
      <c r="C17" s="71">
        <v>136</v>
      </c>
      <c r="D17" s="71" t="s">
        <v>36</v>
      </c>
      <c r="E17" s="46">
        <v>400</v>
      </c>
      <c r="F17" s="11"/>
      <c r="G17" s="42">
        <f t="shared" si="0"/>
        <v>0</v>
      </c>
      <c r="H17" s="57" t="s">
        <v>58</v>
      </c>
    </row>
    <row r="18" spans="1:8" s="1" customFormat="1" ht="19.5" customHeight="1">
      <c r="A18" s="99"/>
      <c r="B18" s="15" t="s">
        <v>31</v>
      </c>
      <c r="C18" s="44">
        <v>115</v>
      </c>
      <c r="D18" s="44" t="s">
        <v>36</v>
      </c>
      <c r="E18" s="45">
        <v>340</v>
      </c>
      <c r="F18" s="13"/>
      <c r="G18" s="42">
        <f t="shared" si="0"/>
        <v>0</v>
      </c>
      <c r="H18" s="57" t="s">
        <v>58</v>
      </c>
    </row>
    <row r="19" spans="1:8" s="1" customFormat="1" ht="19.5" customHeight="1">
      <c r="A19" s="100"/>
      <c r="B19" s="62" t="s">
        <v>38</v>
      </c>
      <c r="C19" s="44">
        <v>120</v>
      </c>
      <c r="D19" s="71" t="s">
        <v>36</v>
      </c>
      <c r="E19" s="45">
        <v>395</v>
      </c>
      <c r="F19" s="19"/>
      <c r="G19" s="42">
        <f>E19*F19</f>
        <v>0</v>
      </c>
      <c r="H19" s="57" t="s">
        <v>58</v>
      </c>
    </row>
    <row r="20" spans="1:8" s="1" customFormat="1" ht="19.5" customHeight="1">
      <c r="A20" s="100"/>
      <c r="B20" s="16" t="s">
        <v>3</v>
      </c>
      <c r="C20" s="71">
        <v>74</v>
      </c>
      <c r="D20" s="71" t="s">
        <v>72</v>
      </c>
      <c r="E20" s="46">
        <v>255</v>
      </c>
      <c r="F20" s="30"/>
      <c r="G20" s="35">
        <f t="shared" si="0"/>
        <v>0</v>
      </c>
      <c r="H20" s="57" t="s">
        <v>58</v>
      </c>
    </row>
    <row r="21" spans="1:8" s="1" customFormat="1" ht="19.5" customHeight="1">
      <c r="A21" s="100"/>
      <c r="B21" s="16" t="s">
        <v>5</v>
      </c>
      <c r="C21" s="71">
        <v>61</v>
      </c>
      <c r="D21" s="71" t="s">
        <v>36</v>
      </c>
      <c r="E21" s="46">
        <v>230</v>
      </c>
      <c r="F21" s="30"/>
      <c r="G21" s="42">
        <f>E21*F21</f>
        <v>0</v>
      </c>
      <c r="H21" s="57" t="s">
        <v>58</v>
      </c>
    </row>
    <row r="22" spans="1:8" s="1" customFormat="1" ht="19.5" customHeight="1">
      <c r="A22" s="100"/>
      <c r="B22" s="16" t="s">
        <v>33</v>
      </c>
      <c r="C22" s="71">
        <v>70</v>
      </c>
      <c r="D22" s="71" t="s">
        <v>36</v>
      </c>
      <c r="E22" s="46">
        <v>240</v>
      </c>
      <c r="F22" s="30"/>
      <c r="G22" s="42">
        <f>E22*F22</f>
        <v>0</v>
      </c>
      <c r="H22" s="57" t="s">
        <v>58</v>
      </c>
    </row>
    <row r="23" spans="1:8" s="1" customFormat="1" ht="19.5" customHeight="1">
      <c r="A23" s="100"/>
      <c r="B23" s="15" t="s">
        <v>39</v>
      </c>
      <c r="C23" s="44">
        <v>70</v>
      </c>
      <c r="D23" s="71" t="s">
        <v>57</v>
      </c>
      <c r="E23" s="45">
        <v>250</v>
      </c>
      <c r="F23" s="19"/>
      <c r="G23" s="36">
        <f t="shared" si="0"/>
        <v>0</v>
      </c>
      <c r="H23" s="57" t="s">
        <v>58</v>
      </c>
    </row>
    <row r="24" spans="1:8" s="1" customFormat="1" ht="17.25" customHeight="1">
      <c r="A24" s="100"/>
      <c r="B24" s="16" t="s">
        <v>34</v>
      </c>
      <c r="C24" s="71">
        <v>44</v>
      </c>
      <c r="D24" s="71" t="s">
        <v>36</v>
      </c>
      <c r="E24" s="46">
        <v>180</v>
      </c>
      <c r="F24" s="30"/>
      <c r="G24" s="36">
        <f>E24*F24</f>
        <v>0</v>
      </c>
      <c r="H24" s="57" t="s">
        <v>58</v>
      </c>
    </row>
    <row r="25" spans="1:8" s="1" customFormat="1" ht="19.5" customHeight="1">
      <c r="A25" s="100"/>
      <c r="B25" s="16" t="s">
        <v>11</v>
      </c>
      <c r="C25" s="71">
        <v>102</v>
      </c>
      <c r="D25" s="71" t="s">
        <v>36</v>
      </c>
      <c r="E25" s="46">
        <v>330</v>
      </c>
      <c r="F25" s="30"/>
      <c r="G25" s="36">
        <f t="shared" si="0"/>
        <v>0</v>
      </c>
      <c r="H25" s="57" t="s">
        <v>58</v>
      </c>
    </row>
    <row r="26" spans="1:8" s="1" customFormat="1" ht="19.5" customHeight="1">
      <c r="A26" s="100"/>
      <c r="B26" s="16" t="s">
        <v>10</v>
      </c>
      <c r="C26" s="71">
        <v>167</v>
      </c>
      <c r="D26" s="71" t="s">
        <v>36</v>
      </c>
      <c r="E26" s="46">
        <v>500</v>
      </c>
      <c r="F26" s="30"/>
      <c r="G26" s="36">
        <f t="shared" si="0"/>
        <v>0</v>
      </c>
      <c r="H26" s="57" t="s">
        <v>58</v>
      </c>
    </row>
    <row r="27" spans="1:8" s="1" customFormat="1" ht="30.75" customHeight="1">
      <c r="A27" s="100"/>
      <c r="B27" s="16" t="s">
        <v>24</v>
      </c>
      <c r="C27" s="71">
        <v>76</v>
      </c>
      <c r="D27" s="71" t="s">
        <v>57</v>
      </c>
      <c r="E27" s="46">
        <v>275</v>
      </c>
      <c r="F27" s="11"/>
      <c r="G27" s="36">
        <f t="shared" si="0"/>
        <v>0</v>
      </c>
      <c r="H27" s="57" t="s">
        <v>58</v>
      </c>
    </row>
    <row r="28" spans="1:8" s="1" customFormat="1" ht="16.5" customHeight="1">
      <c r="A28" s="88" t="s">
        <v>62</v>
      </c>
      <c r="B28" s="15" t="s">
        <v>20</v>
      </c>
      <c r="C28" s="44">
        <v>41</v>
      </c>
      <c r="D28" s="71" t="s">
        <v>21</v>
      </c>
      <c r="E28" s="45">
        <v>210</v>
      </c>
      <c r="F28" s="19"/>
      <c r="G28" s="36">
        <f>E28*F28</f>
        <v>0</v>
      </c>
      <c r="H28" s="57" t="s">
        <v>58</v>
      </c>
    </row>
    <row r="29" spans="1:8" s="1" customFormat="1" ht="31.5" customHeight="1">
      <c r="A29" s="89"/>
      <c r="B29" s="29" t="s">
        <v>53</v>
      </c>
      <c r="C29" s="44">
        <v>94</v>
      </c>
      <c r="D29" s="71" t="s">
        <v>36</v>
      </c>
      <c r="E29" s="45">
        <v>305</v>
      </c>
      <c r="F29" s="19"/>
      <c r="G29" s="36">
        <f t="shared" si="0"/>
        <v>0</v>
      </c>
      <c r="H29" s="57" t="s">
        <v>58</v>
      </c>
    </row>
    <row r="30" spans="1:8" s="1" customFormat="1" ht="17.25" customHeight="1">
      <c r="A30" s="89"/>
      <c r="B30" s="16" t="s">
        <v>2</v>
      </c>
      <c r="C30" s="71">
        <v>53</v>
      </c>
      <c r="D30" s="71" t="s">
        <v>36</v>
      </c>
      <c r="E30" s="46">
        <v>205</v>
      </c>
      <c r="F30" s="30"/>
      <c r="G30" s="36">
        <f t="shared" si="0"/>
        <v>0</v>
      </c>
      <c r="H30" s="57" t="s">
        <v>58</v>
      </c>
    </row>
    <row r="31" spans="1:8" s="3" customFormat="1" ht="17.25" customHeight="1">
      <c r="A31" s="89"/>
      <c r="B31" s="16" t="s">
        <v>9</v>
      </c>
      <c r="C31" s="71">
        <v>62</v>
      </c>
      <c r="D31" s="71" t="s">
        <v>36</v>
      </c>
      <c r="E31" s="46">
        <v>220</v>
      </c>
      <c r="F31" s="30"/>
      <c r="G31" s="36">
        <f t="shared" si="0"/>
        <v>0</v>
      </c>
      <c r="H31" s="57" t="s">
        <v>58</v>
      </c>
    </row>
    <row r="32" spans="1:8" s="6" customFormat="1" ht="17.25" customHeight="1">
      <c r="A32" s="89"/>
      <c r="B32" s="16" t="s">
        <v>4</v>
      </c>
      <c r="C32" s="71">
        <v>86</v>
      </c>
      <c r="D32" s="71" t="s">
        <v>36</v>
      </c>
      <c r="E32" s="46">
        <v>310</v>
      </c>
      <c r="F32" s="30"/>
      <c r="G32" s="36">
        <f t="shared" si="0"/>
        <v>0</v>
      </c>
      <c r="H32" s="57" t="s">
        <v>58</v>
      </c>
    </row>
    <row r="33" spans="1:8" s="1" customFormat="1" ht="17.25" customHeight="1">
      <c r="A33" s="89"/>
      <c r="B33" s="16" t="s">
        <v>8</v>
      </c>
      <c r="C33" s="71">
        <v>39</v>
      </c>
      <c r="D33" s="71" t="s">
        <v>57</v>
      </c>
      <c r="E33" s="46">
        <v>170</v>
      </c>
      <c r="F33" s="30"/>
      <c r="G33" s="36">
        <f t="shared" si="0"/>
        <v>0</v>
      </c>
      <c r="H33" s="57" t="s">
        <v>58</v>
      </c>
    </row>
    <row r="34" spans="1:8" s="1" customFormat="1" ht="17.25" customHeight="1">
      <c r="A34" s="89"/>
      <c r="B34" s="15" t="s">
        <v>22</v>
      </c>
      <c r="C34" s="44">
        <v>49</v>
      </c>
      <c r="D34" s="71" t="s">
        <v>57</v>
      </c>
      <c r="E34" s="45">
        <v>185</v>
      </c>
      <c r="F34" s="19"/>
      <c r="G34" s="36">
        <f t="shared" si="0"/>
        <v>0</v>
      </c>
      <c r="H34" s="57" t="s">
        <v>58</v>
      </c>
    </row>
    <row r="35" spans="1:8" s="1" customFormat="1" ht="17.25" customHeight="1">
      <c r="A35" s="89"/>
      <c r="B35" s="15" t="s">
        <v>26</v>
      </c>
      <c r="C35" s="44">
        <v>64</v>
      </c>
      <c r="D35" s="71" t="s">
        <v>57</v>
      </c>
      <c r="E35" s="45">
        <v>236</v>
      </c>
      <c r="F35" s="13"/>
      <c r="G35" s="37">
        <f t="shared" si="0"/>
        <v>0</v>
      </c>
      <c r="H35" s="57" t="s">
        <v>58</v>
      </c>
    </row>
    <row r="36" spans="1:8" s="1" customFormat="1" ht="17.25" customHeight="1">
      <c r="A36" s="89"/>
      <c r="B36" s="16" t="s">
        <v>32</v>
      </c>
      <c r="C36" s="71">
        <v>24</v>
      </c>
      <c r="D36" s="71" t="s">
        <v>57</v>
      </c>
      <c r="E36" s="46">
        <v>130</v>
      </c>
      <c r="F36" s="30"/>
      <c r="G36" s="36">
        <f t="shared" si="0"/>
        <v>0</v>
      </c>
      <c r="H36" s="57" t="s">
        <v>58</v>
      </c>
    </row>
    <row r="37" spans="1:8" s="1" customFormat="1" ht="17.25" customHeight="1">
      <c r="A37" s="89"/>
      <c r="B37" s="15" t="s">
        <v>23</v>
      </c>
      <c r="C37" s="72">
        <v>24</v>
      </c>
      <c r="D37" s="71" t="s">
        <v>57</v>
      </c>
      <c r="E37" s="46">
        <v>135</v>
      </c>
      <c r="F37" s="20"/>
      <c r="G37" s="37">
        <f t="shared" si="0"/>
        <v>0</v>
      </c>
      <c r="H37" s="57" t="s">
        <v>58</v>
      </c>
    </row>
    <row r="38" spans="1:8" s="1" customFormat="1" ht="33.75" customHeight="1">
      <c r="A38" s="90"/>
      <c r="B38" s="16" t="s">
        <v>29</v>
      </c>
      <c r="C38" s="44">
        <v>114</v>
      </c>
      <c r="D38" s="71" t="s">
        <v>57</v>
      </c>
      <c r="E38" s="45">
        <v>426</v>
      </c>
      <c r="F38" s="13"/>
      <c r="G38" s="36">
        <f t="shared" si="0"/>
        <v>0</v>
      </c>
      <c r="H38" s="57" t="s">
        <v>58</v>
      </c>
    </row>
    <row r="39" spans="1:8" s="1" customFormat="1" ht="30" customHeight="1">
      <c r="A39" s="88" t="s">
        <v>63</v>
      </c>
      <c r="B39" s="16" t="s">
        <v>54</v>
      </c>
      <c r="C39" s="71">
        <v>16</v>
      </c>
      <c r="D39" s="71" t="s">
        <v>57</v>
      </c>
      <c r="E39" s="46">
        <v>55</v>
      </c>
      <c r="F39" s="30"/>
      <c r="G39" s="37">
        <f>E39*F39</f>
        <v>0</v>
      </c>
      <c r="H39" s="57" t="s">
        <v>58</v>
      </c>
    </row>
    <row r="40" spans="1:8" s="1" customFormat="1" ht="30.75" customHeight="1">
      <c r="A40" s="91"/>
      <c r="B40" s="16" t="s">
        <v>15</v>
      </c>
      <c r="C40" s="71">
        <v>12</v>
      </c>
      <c r="D40" s="71" t="s">
        <v>36</v>
      </c>
      <c r="E40" s="71">
        <v>50</v>
      </c>
      <c r="F40" s="30"/>
      <c r="G40" s="37">
        <f>E40*F40</f>
        <v>0</v>
      </c>
      <c r="H40" s="57" t="s">
        <v>58</v>
      </c>
    </row>
    <row r="41" spans="1:8" s="1" customFormat="1" ht="19.5" customHeight="1">
      <c r="A41" s="91"/>
      <c r="B41" s="16" t="s">
        <v>19</v>
      </c>
      <c r="C41" s="71">
        <v>8</v>
      </c>
      <c r="D41" s="71" t="s">
        <v>36</v>
      </c>
      <c r="E41" s="46">
        <v>32</v>
      </c>
      <c r="F41" s="30"/>
      <c r="G41" s="37">
        <f>E41*F41</f>
        <v>0</v>
      </c>
      <c r="H41" s="57" t="s">
        <v>58</v>
      </c>
    </row>
    <row r="42" spans="1:8" ht="29.25" customHeight="1">
      <c r="A42" s="91"/>
      <c r="B42" s="63" t="s">
        <v>64</v>
      </c>
      <c r="C42" s="73">
        <v>24</v>
      </c>
      <c r="D42" s="71" t="s">
        <v>74</v>
      </c>
      <c r="E42" s="74">
        <v>97</v>
      </c>
      <c r="F42" s="64"/>
      <c r="G42" s="65">
        <f>E42*F42</f>
        <v>0</v>
      </c>
      <c r="H42" s="66">
        <f>150*F42</f>
        <v>0</v>
      </c>
    </row>
    <row r="43" spans="1:8" ht="26.25" customHeight="1" thickBot="1">
      <c r="A43" s="92"/>
      <c r="B43" s="58" t="s">
        <v>65</v>
      </c>
      <c r="C43" s="75" t="s">
        <v>69</v>
      </c>
      <c r="D43" s="75" t="s">
        <v>75</v>
      </c>
      <c r="E43" s="76">
        <v>60</v>
      </c>
      <c r="F43" s="78"/>
      <c r="G43" s="59">
        <f>E43*F43</f>
        <v>0</v>
      </c>
      <c r="H43" s="60">
        <f>1000*F43</f>
        <v>0</v>
      </c>
    </row>
    <row r="44" spans="1:8" ht="19.5" customHeight="1" thickBot="1">
      <c r="A44" s="1"/>
      <c r="B44" s="23" t="s">
        <v>18</v>
      </c>
      <c r="C44" s="31"/>
      <c r="D44" s="31"/>
      <c r="E44" s="41"/>
      <c r="F44" s="41" t="s">
        <v>49</v>
      </c>
      <c r="G44" s="61">
        <f>SUM(G9:G43)</f>
        <v>0</v>
      </c>
      <c r="H44" s="1"/>
    </row>
    <row r="45" spans="2:8" ht="19.5" customHeight="1" thickTop="1">
      <c r="B45" s="79" t="s">
        <v>66</v>
      </c>
      <c r="C45" s="12"/>
      <c r="D45" s="12"/>
      <c r="F45" s="43" t="s">
        <v>50</v>
      </c>
      <c r="G45" s="83">
        <f>G44+20</f>
        <v>20</v>
      </c>
      <c r="H45" s="5"/>
    </row>
    <row r="46" spans="2:8" ht="20.25" customHeight="1">
      <c r="B46" s="80" t="s">
        <v>16</v>
      </c>
      <c r="F46" s="40" t="s">
        <v>47</v>
      </c>
      <c r="G46" s="85">
        <f>LOOKUP(G45,F56:F61,G56:G61)</f>
        <v>215</v>
      </c>
      <c r="H46" s="5"/>
    </row>
    <row r="47" spans="2:14" ht="18.75" customHeight="1" thickBot="1">
      <c r="B47" s="80" t="s">
        <v>40</v>
      </c>
      <c r="F47" s="40" t="s">
        <v>48</v>
      </c>
      <c r="G47" s="84">
        <f>H42+H43</f>
        <v>0</v>
      </c>
      <c r="H47" s="5"/>
      <c r="M47" s="9"/>
      <c r="N47" s="9"/>
    </row>
    <row r="48" spans="2:14" ht="18.75" customHeight="1" thickBot="1" thickTop="1">
      <c r="B48" s="81" t="s">
        <v>17</v>
      </c>
      <c r="D48" s="10"/>
      <c r="E48" s="18"/>
      <c r="F48" s="40" t="s">
        <v>67</v>
      </c>
      <c r="G48" s="77">
        <f>SUM(G46:G47)</f>
        <v>215</v>
      </c>
      <c r="H48" s="67" t="s">
        <v>68</v>
      </c>
      <c r="M48" s="9"/>
      <c r="N48" s="9"/>
    </row>
    <row r="49" spans="2:14" ht="18.75" customHeight="1" thickBot="1" thickTop="1">
      <c r="B49" s="82" t="s">
        <v>25</v>
      </c>
      <c r="E49" s="31"/>
      <c r="G49" s="7"/>
      <c r="H49" s="7"/>
      <c r="M49" s="9"/>
      <c r="N49" s="9"/>
    </row>
    <row r="50" spans="7:14" ht="5.25" customHeight="1" thickTop="1">
      <c r="G50" s="7"/>
      <c r="H50" s="7"/>
      <c r="M50" s="9"/>
      <c r="N50" s="9"/>
    </row>
    <row r="51" spans="2:8" ht="20.25" customHeight="1">
      <c r="B51" s="24" t="s">
        <v>73</v>
      </c>
      <c r="F51" s="39"/>
      <c r="G51" s="38"/>
      <c r="H51" s="7"/>
    </row>
    <row r="52" spans="3:13" ht="13.5">
      <c r="C52" s="22"/>
      <c r="D52" s="22"/>
      <c r="E52" s="22"/>
      <c r="H52" s="38"/>
      <c r="M52" s="4"/>
    </row>
    <row r="53" spans="4:8" ht="18.75" customHeight="1">
      <c r="D53" s="7"/>
      <c r="E53" s="7"/>
      <c r="H53" s="38"/>
    </row>
    <row r="54" spans="4:8" ht="18.75" customHeight="1">
      <c r="D54" s="7"/>
      <c r="E54" s="7"/>
      <c r="H54" s="38"/>
    </row>
    <row r="55" spans="4:8" ht="13.5" customHeight="1">
      <c r="D55" s="7"/>
      <c r="E55" s="7"/>
      <c r="F55" s="86"/>
      <c r="G55" s="87"/>
      <c r="H55" s="38"/>
    </row>
    <row r="56" spans="4:8" ht="13.5" customHeight="1">
      <c r="D56" s="7"/>
      <c r="E56" s="7"/>
      <c r="F56" s="101">
        <v>0</v>
      </c>
      <c r="G56" s="102">
        <v>215</v>
      </c>
      <c r="H56" s="38"/>
    </row>
    <row r="57" spans="4:8" ht="13.5" customHeight="1">
      <c r="D57" s="7"/>
      <c r="E57" s="7"/>
      <c r="F57" s="101">
        <v>251</v>
      </c>
      <c r="G57" s="102">
        <v>300</v>
      </c>
      <c r="H57" s="38"/>
    </row>
    <row r="58" spans="2:8" ht="13.5" customHeight="1">
      <c r="B58" s="8"/>
      <c r="F58" s="101">
        <v>501</v>
      </c>
      <c r="G58" s="102">
        <v>350</v>
      </c>
      <c r="H58" s="4"/>
    </row>
    <row r="59" spans="2:8" ht="13.5">
      <c r="B59" s="8"/>
      <c r="F59" s="101">
        <v>1001</v>
      </c>
      <c r="G59" s="102">
        <v>460</v>
      </c>
      <c r="H59" s="4"/>
    </row>
    <row r="60" spans="2:7" ht="13.5">
      <c r="B60" s="8"/>
      <c r="F60" s="101">
        <v>2001</v>
      </c>
      <c r="G60" s="102">
        <v>610</v>
      </c>
    </row>
    <row r="61" spans="2:7" ht="13.5">
      <c r="B61" s="8"/>
      <c r="F61" s="101">
        <v>3001</v>
      </c>
      <c r="G61" s="102" t="s">
        <v>70</v>
      </c>
    </row>
    <row r="62" ht="13.5">
      <c r="B62" s="8"/>
    </row>
    <row r="63" ht="13.5">
      <c r="B63" s="8"/>
    </row>
  </sheetData>
  <sheetProtection/>
  <mergeCells count="6">
    <mergeCell ref="A28:A38"/>
    <mergeCell ref="A39:A43"/>
    <mergeCell ref="J11:K11"/>
    <mergeCell ref="B7:H7"/>
    <mergeCell ref="A9:A14"/>
    <mergeCell ref="A15:A27"/>
  </mergeCells>
  <printOptions/>
  <pageMargins left="0.21" right="0.2" top="0.22" bottom="0.2" header="0.21" footer="0.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需給センター総務部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fukasawa</dc:creator>
  <cp:keywords/>
  <dc:description/>
  <cp:lastModifiedBy>fukasawa</cp:lastModifiedBy>
  <cp:lastPrinted>2014-04-07T04:54:36Z</cp:lastPrinted>
  <dcterms:created xsi:type="dcterms:W3CDTF">2006-07-13T05:59:01Z</dcterms:created>
  <dcterms:modified xsi:type="dcterms:W3CDTF">2014-04-07T04:56:17Z</dcterms:modified>
  <cp:category/>
  <cp:version/>
  <cp:contentType/>
  <cp:contentStatus/>
</cp:coreProperties>
</file>